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Trade Data\2022\Quarter 3\"/>
    </mc:Choice>
  </mc:AlternateContent>
  <xr:revisionPtr revIDLastSave="0" documentId="13_ncr:1_{313AF510-3016-4473-9C11-74010F1221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EC Rev 4" sheetId="1" r:id="rId1"/>
    <sheet name="Sheet1" sheetId="2" state="hidden" r:id="rId2"/>
  </sheets>
  <externalReferences>
    <externalReference r:id="rId3"/>
  </externalReferences>
  <definedNames>
    <definedName name="BECREV4">'[1]dropdown codes'!$E$1:$E$5055</definedName>
    <definedName name="_xlnm.Print_Area" localSheetId="0">'BEC Rev 4'!$A$1:$D$41</definedName>
    <definedName name="SITCREV3Codes">'[1]dropdown codes'!$C$1:$C$5238</definedName>
    <definedName name="SITCREV3DES">'[1]dropdown codes'!$F$1:$F$65536</definedName>
    <definedName name="SITCREV3DESCRIPTION">'[1]dropdown codes'!$F$2:$F$3102</definedName>
  </definedNames>
  <calcPr calcId="191029" calcMode="manual" calcCompleted="0" calcOnSave="0"/>
</workbook>
</file>

<file path=xl/calcChain.xml><?xml version="1.0" encoding="utf-8"?>
<calcChain xmlns="http://schemas.openxmlformats.org/spreadsheetml/2006/main">
  <c r="C10" i="1" l="1"/>
  <c r="B10" i="1"/>
  <c r="C6" i="1"/>
  <c r="C5" i="1" s="1"/>
  <c r="B6" i="1"/>
  <c r="B5" i="1" s="1"/>
  <c r="N4" i="2" l="1"/>
  <c r="M4" i="2"/>
  <c r="N40" i="2"/>
  <c r="M40" i="2"/>
  <c r="N38" i="2"/>
  <c r="M38" i="2"/>
  <c r="N37" i="2"/>
  <c r="M37" i="2"/>
  <c r="N36" i="2"/>
  <c r="M36" i="2"/>
  <c r="N33" i="2"/>
  <c r="M33" i="2"/>
  <c r="N32" i="2"/>
  <c r="M32" i="2"/>
  <c r="N31" i="2"/>
  <c r="M31" i="2"/>
  <c r="N29" i="2"/>
  <c r="M29" i="2"/>
  <c r="N26" i="2"/>
  <c r="M26" i="2"/>
  <c r="N25" i="2"/>
  <c r="M25" i="2"/>
  <c r="N22" i="2"/>
  <c r="M22" i="2"/>
  <c r="N21" i="2"/>
  <c r="M21" i="2"/>
  <c r="N19" i="2"/>
  <c r="M19" i="2"/>
  <c r="N16" i="2"/>
  <c r="M16" i="2"/>
  <c r="N15" i="2"/>
  <c r="M15" i="2"/>
  <c r="N12" i="2"/>
  <c r="N42" i="2" s="1"/>
  <c r="M12" i="2"/>
  <c r="N11" i="2"/>
  <c r="M11" i="2"/>
  <c r="N8" i="2"/>
  <c r="M8" i="2"/>
  <c r="N7" i="2"/>
  <c r="M7" i="2"/>
  <c r="M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McLaughlin, Errol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McLaughlin, Errol:</t>
        </r>
        <r>
          <rPr>
            <sz val="9"/>
            <color indexed="81"/>
            <rFont val="Tahoma"/>
            <family val="2"/>
          </rPr>
          <t xml:space="preserve">
Copy in Data Here</t>
        </r>
      </text>
    </comment>
  </commentList>
</comments>
</file>

<file path=xl/sharedStrings.xml><?xml version="1.0" encoding="utf-8"?>
<sst xmlns="http://schemas.openxmlformats.org/spreadsheetml/2006/main" count="107" uniqueCount="68">
  <si>
    <t>TOTAL</t>
  </si>
  <si>
    <t>Table 4. Merchandise Imports by Broad Economic Classification (BEC) (Rev 4)</t>
  </si>
  <si>
    <t>Broad Economic Categories</t>
  </si>
  <si>
    <t>%Chg</t>
  </si>
  <si>
    <t xml:space="preserve"> 1.1 Food and beverages</t>
  </si>
  <si>
    <t>11. Primary</t>
  </si>
  <si>
    <t xml:space="preserve"> 111. Mainly for industry</t>
  </si>
  <si>
    <t xml:space="preserve"> 112. Mainly for household consumption</t>
  </si>
  <si>
    <t xml:space="preserve"> 12. Processed</t>
  </si>
  <si>
    <t xml:space="preserve"> 121. Mainly for industry</t>
  </si>
  <si>
    <t xml:space="preserve"> 122. Mainly for household consumption</t>
  </si>
  <si>
    <t xml:space="preserve"> 2. Industrial supplies not elsewhere specified</t>
  </si>
  <si>
    <t xml:space="preserve"> 21. Primary</t>
  </si>
  <si>
    <t xml:space="preserve"> 22. Processed</t>
  </si>
  <si>
    <t>3. Fuels and lubricants</t>
  </si>
  <si>
    <t xml:space="preserve"> 31. Primary</t>
  </si>
  <si>
    <t xml:space="preserve"> 32. Processed</t>
  </si>
  <si>
    <t xml:space="preserve"> 321. Motor spirit</t>
  </si>
  <si>
    <t xml:space="preserve"> 322. Other</t>
  </si>
  <si>
    <t xml:space="preserve"> 4. Capital goods (except transport equipment), and parts and accessories      thereof</t>
  </si>
  <si>
    <t xml:space="preserve"> 41. Capital goods (except transport equipment)</t>
  </si>
  <si>
    <t xml:space="preserve"> 42. Parts and accessories</t>
  </si>
  <si>
    <t xml:space="preserve"> 5. Transport equipment, and parts and accessories thereof</t>
  </si>
  <si>
    <t>51. Passenger motor cars</t>
  </si>
  <si>
    <t>52. Other</t>
  </si>
  <si>
    <t>521. Industrial</t>
  </si>
  <si>
    <t xml:space="preserve"> 522. Non-industrial</t>
  </si>
  <si>
    <t xml:space="preserve"> 53. Parts and accessories</t>
  </si>
  <si>
    <t>6. Consumer goods not elsewhere specified</t>
  </si>
  <si>
    <t xml:space="preserve"> 61. Durable</t>
  </si>
  <si>
    <t xml:space="preserve"> 62. Semi-durable</t>
  </si>
  <si>
    <t xml:space="preserve"> 63. Non-durable</t>
  </si>
  <si>
    <t>7.  Goods not elsewhere specified</t>
  </si>
  <si>
    <t>CLASSIFICATION BY BROAD ECONOMIC CATEGORIES (BEC) 12</t>
  </si>
  <si>
    <t>2021</t>
  </si>
  <si>
    <t>2021 Q1</t>
  </si>
  <si>
    <t>2021 Q2</t>
  </si>
  <si>
    <t>2021 YTD</t>
  </si>
  <si>
    <t>-</t>
  </si>
  <si>
    <t xml:space="preserve"> 4. Capital goods (except transport equipment), and parts and accessories thereof</t>
  </si>
  <si>
    <t>2022 Q1</t>
  </si>
  <si>
    <t>2022 Q2</t>
  </si>
  <si>
    <t>2022 YTD</t>
  </si>
  <si>
    <t>%CHG</t>
  </si>
  <si>
    <t xml:space="preserve"> Food and beverages</t>
  </si>
  <si>
    <t xml:space="preserve"> Primary</t>
  </si>
  <si>
    <t xml:space="preserve"> Mainly for industry</t>
  </si>
  <si>
    <t xml:space="preserve"> Mainly for household consumption</t>
  </si>
  <si>
    <t xml:space="preserve"> Processed</t>
  </si>
  <si>
    <t xml:space="preserve"> Industrial supplies not elsewhere specified</t>
  </si>
  <si>
    <t xml:space="preserve"> Fuels and lubricants</t>
  </si>
  <si>
    <t xml:space="preserve"> Motor spirit</t>
  </si>
  <si>
    <t xml:space="preserve"> Other</t>
  </si>
  <si>
    <t xml:space="preserve"> Capital goods (except transport equipment), and parts and accessories thereof</t>
  </si>
  <si>
    <t xml:space="preserve"> Capital goods (except transport equipment)</t>
  </si>
  <si>
    <t xml:space="preserve"> Parts and accessories</t>
  </si>
  <si>
    <t xml:space="preserve"> Transport equipment, and parts and accessories thereof</t>
  </si>
  <si>
    <t xml:space="preserve"> Passenger motor cars</t>
  </si>
  <si>
    <t xml:space="preserve"> Industrial</t>
  </si>
  <si>
    <t xml:space="preserve"> Non-industrial</t>
  </si>
  <si>
    <t xml:space="preserve"> Consumer goods not elsewhere specified</t>
  </si>
  <si>
    <t xml:space="preserve"> Durable</t>
  </si>
  <si>
    <t xml:space="preserve"> Semi-durable</t>
  </si>
  <si>
    <t xml:space="preserve"> Non-durable</t>
  </si>
  <si>
    <t xml:space="preserve"> Goods not elsewhere specified</t>
  </si>
  <si>
    <t>2022/2021</t>
  </si>
  <si>
    <t>CI$000,  January-September</t>
  </si>
  <si>
    <t>January-September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</si>
</sst>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-* #,##0.00_-;\-* #,##0.00_-;_-* &quot;-&quot;??_-;_-@_-"/>
    <numFmt numFmtId="166" formatCode="0_);\(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Calibri"/>
      <family val="2"/>
      <scheme val="minor"/>
    </font>
    <font>
      <b/>
      <sz val="14"/>
      <color theme="1"/>
      <name val="Book Antiqua"/>
      <family val="1"/>
    </font>
    <font>
      <b/>
      <sz val="14"/>
      <name val="Book Antiqua"/>
      <family val="1"/>
    </font>
    <font>
      <b/>
      <i/>
      <sz val="14"/>
      <color theme="1"/>
      <name val="Calibri"/>
      <family val="2"/>
      <scheme val="minor"/>
    </font>
    <font>
      <sz val="14"/>
      <name val="Book Antiqua"/>
      <family val="1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/>
    <xf numFmtId="0" fontId="5" fillId="0" borderId="12" xfId="0" applyFont="1" applyFill="1" applyBorder="1"/>
    <xf numFmtId="0" fontId="5" fillId="0" borderId="16" xfId="0" applyFont="1" applyFill="1" applyBorder="1"/>
    <xf numFmtId="49" fontId="3" fillId="0" borderId="7" xfId="0" applyNumberFormat="1" applyFont="1" applyFill="1" applyBorder="1"/>
    <xf numFmtId="49" fontId="4" fillId="0" borderId="8" xfId="1" applyNumberFormat="1" applyFont="1" applyFill="1" applyBorder="1" applyAlignment="1">
      <alignment horizontal="center"/>
    </xf>
    <xf numFmtId="43" fontId="4" fillId="0" borderId="9" xfId="1" applyFont="1" applyFill="1" applyBorder="1" applyAlignment="1">
      <alignment horizontal="left"/>
    </xf>
    <xf numFmtId="43" fontId="4" fillId="0" borderId="10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indent="1"/>
    </xf>
    <xf numFmtId="43" fontId="5" fillId="0" borderId="12" xfId="1" applyFont="1" applyFill="1" applyBorder="1"/>
    <xf numFmtId="0" fontId="6" fillId="0" borderId="12" xfId="0" applyFont="1" applyFill="1" applyBorder="1" applyAlignment="1">
      <alignment horizontal="left" indent="2"/>
    </xf>
    <xf numFmtId="43" fontId="6" fillId="0" borderId="12" xfId="1" applyFont="1" applyFill="1" applyBorder="1"/>
    <xf numFmtId="164" fontId="6" fillId="0" borderId="14" xfId="2" applyNumberFormat="1" applyFont="1" applyFill="1" applyBorder="1"/>
    <xf numFmtId="0" fontId="6" fillId="0" borderId="12" xfId="0" applyFont="1" applyFill="1" applyBorder="1" applyAlignment="1">
      <alignment horizontal="left" indent="3"/>
    </xf>
    <xf numFmtId="0" fontId="5" fillId="0" borderId="12" xfId="0" applyFont="1" applyFill="1" applyBorder="1" applyAlignment="1">
      <alignment horizontal="left" vertical="center" wrapText="1"/>
    </xf>
    <xf numFmtId="164" fontId="5" fillId="0" borderId="14" xfId="2" applyNumberFormat="1" applyFont="1" applyFill="1" applyBorder="1"/>
    <xf numFmtId="0" fontId="5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indent="4"/>
    </xf>
    <xf numFmtId="0" fontId="6" fillId="0" borderId="12" xfId="0" applyFont="1" applyFill="1" applyBorder="1"/>
    <xf numFmtId="43" fontId="5" fillId="0" borderId="15" xfId="1" applyFont="1" applyFill="1" applyBorder="1"/>
    <xf numFmtId="164" fontId="5" fillId="0" borderId="17" xfId="2" applyNumberFormat="1" applyFont="1" applyFill="1" applyBorder="1"/>
    <xf numFmtId="0" fontId="11" fillId="2" borderId="18" xfId="0" applyFont="1" applyFill="1" applyBorder="1" applyAlignment="1">
      <alignment vertical="center"/>
    </xf>
    <xf numFmtId="0" fontId="10" fillId="3" borderId="18" xfId="0" applyFont="1" applyFill="1" applyBorder="1"/>
    <xf numFmtId="0" fontId="12" fillId="5" borderId="18" xfId="0" applyFont="1" applyFill="1" applyBorder="1" applyAlignment="1">
      <alignment horizontal="right"/>
    </xf>
    <xf numFmtId="0" fontId="11" fillId="2" borderId="0" xfId="0" applyFont="1" applyFill="1" applyAlignment="1">
      <alignment vertical="center"/>
    </xf>
    <xf numFmtId="0" fontId="10" fillId="0" borderId="0" xfId="0" applyFont="1" applyFill="1"/>
    <xf numFmtId="44" fontId="11" fillId="0" borderId="18" xfId="20" applyFont="1" applyBorder="1"/>
    <xf numFmtId="44" fontId="11" fillId="0" borderId="18" xfId="20" applyFont="1" applyFill="1" applyBorder="1"/>
    <xf numFmtId="0" fontId="12" fillId="2" borderId="0" xfId="0" applyFont="1" applyFill="1" applyAlignment="1">
      <alignment vertical="center"/>
    </xf>
    <xf numFmtId="44" fontId="12" fillId="0" borderId="18" xfId="20" applyFont="1" applyBorder="1"/>
    <xf numFmtId="44" fontId="12" fillId="0" borderId="18" xfId="20" applyFont="1" applyFill="1" applyBorder="1"/>
    <xf numFmtId="0" fontId="12" fillId="0" borderId="0" xfId="0" applyFont="1"/>
    <xf numFmtId="0" fontId="12" fillId="0" borderId="0" xfId="0" applyFont="1" applyFill="1"/>
    <xf numFmtId="0" fontId="11" fillId="2" borderId="0" xfId="0" applyFont="1" applyFill="1"/>
    <xf numFmtId="0" fontId="12" fillId="2" borderId="0" xfId="0" applyFont="1" applyFill="1"/>
    <xf numFmtId="44" fontId="11" fillId="0" borderId="18" xfId="0" applyNumberFormat="1" applyFont="1" applyBorder="1"/>
    <xf numFmtId="0" fontId="10" fillId="0" borderId="0" xfId="0" applyFont="1"/>
    <xf numFmtId="44" fontId="11" fillId="0" borderId="0" xfId="0" applyNumberFormat="1" applyFont="1"/>
    <xf numFmtId="0" fontId="12" fillId="6" borderId="0" xfId="0" applyFont="1" applyFill="1" applyAlignment="1">
      <alignment vertical="center"/>
    </xf>
    <xf numFmtId="0" fontId="0" fillId="6" borderId="0" xfId="0" applyFill="1"/>
    <xf numFmtId="44" fontId="12" fillId="6" borderId="18" xfId="20" applyFont="1" applyFill="1" applyBorder="1"/>
    <xf numFmtId="43" fontId="0" fillId="0" borderId="0" xfId="1" applyFont="1"/>
    <xf numFmtId="43" fontId="0" fillId="7" borderId="0" xfId="1" applyFont="1" applyFill="1"/>
    <xf numFmtId="43" fontId="0" fillId="0" borderId="0" xfId="0" applyNumberFormat="1"/>
    <xf numFmtId="17" fontId="12" fillId="4" borderId="18" xfId="0" applyNumberFormat="1" applyFont="1" applyFill="1" applyBorder="1" applyAlignment="1">
      <alignment horizontal="right"/>
    </xf>
    <xf numFmtId="164" fontId="11" fillId="0" borderId="18" xfId="2" applyNumberFormat="1" applyFont="1" applyBorder="1"/>
    <xf numFmtId="164" fontId="12" fillId="0" borderId="18" xfId="2" applyNumberFormat="1" applyFont="1" applyBorder="1"/>
    <xf numFmtId="164" fontId="12" fillId="6" borderId="18" xfId="2" applyNumberFormat="1" applyFont="1" applyFill="1" applyBorder="1"/>
    <xf numFmtId="164" fontId="12" fillId="0" borderId="0" xfId="2" applyNumberFormat="1" applyFont="1"/>
    <xf numFmtId="164" fontId="11" fillId="0" borderId="0" xfId="2" applyNumberFormat="1" applyFont="1"/>
    <xf numFmtId="44" fontId="11" fillId="5" borderId="18" xfId="20" applyFont="1" applyFill="1" applyBorder="1"/>
    <xf numFmtId="44" fontId="12" fillId="5" borderId="18" xfId="20" applyFont="1" applyFill="1" applyBorder="1"/>
    <xf numFmtId="44" fontId="11" fillId="5" borderId="18" xfId="0" applyNumberFormat="1" applyFont="1" applyFill="1" applyBorder="1"/>
    <xf numFmtId="44" fontId="11" fillId="5" borderId="0" xfId="0" applyNumberFormat="1" applyFont="1" applyFill="1"/>
    <xf numFmtId="166" fontId="4" fillId="0" borderId="10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3" fontId="15" fillId="0" borderId="12" xfId="1" applyFont="1" applyFill="1" applyBorder="1"/>
    <xf numFmtId="164" fontId="15" fillId="0" borderId="14" xfId="2" applyNumberFormat="1" applyFont="1" applyFill="1" applyBorder="1"/>
    <xf numFmtId="43" fontId="5" fillId="0" borderId="13" xfId="1" applyFont="1" applyFill="1" applyBorder="1"/>
    <xf numFmtId="164" fontId="6" fillId="0" borderId="14" xfId="2" applyNumberFormat="1" applyFont="1" applyFill="1" applyBorder="1" applyAlignment="1">
      <alignment horizontal="right"/>
    </xf>
    <xf numFmtId="4" fontId="5" fillId="0" borderId="16" xfId="1" applyNumberFormat="1" applyFont="1" applyFill="1" applyBorder="1"/>
    <xf numFmtId="0" fontId="0" fillId="0" borderId="0" xfId="0" applyFill="1" applyBorder="1"/>
    <xf numFmtId="0" fontId="17" fillId="0" borderId="0" xfId="0" applyFont="1" applyFill="1" applyBorder="1"/>
    <xf numFmtId="49" fontId="3" fillId="0" borderId="0" xfId="0" applyNumberFormat="1" applyFont="1" applyFill="1" applyBorder="1"/>
    <xf numFmtId="49" fontId="16" fillId="0" borderId="0" xfId="1" applyNumberFormat="1" applyFont="1" applyFill="1" applyBorder="1" applyAlignment="1">
      <alignment horizontal="center"/>
    </xf>
    <xf numFmtId="49" fontId="16" fillId="0" borderId="0" xfId="1" applyNumberFormat="1" applyFont="1" applyFill="1" applyBorder="1" applyAlignment="1">
      <alignment horizontal="right"/>
    </xf>
    <xf numFmtId="43" fontId="16" fillId="0" borderId="0" xfId="1" applyFont="1" applyFill="1" applyBorder="1" applyAlignment="1">
      <alignment horizontal="left"/>
    </xf>
    <xf numFmtId="49" fontId="16" fillId="0" borderId="0" xfId="1" applyNumberFormat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164" fontId="18" fillId="0" borderId="0" xfId="2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indent="1"/>
    </xf>
    <xf numFmtId="43" fontId="5" fillId="0" borderId="0" xfId="1" applyFont="1" applyFill="1" applyBorder="1"/>
    <xf numFmtId="0" fontId="19" fillId="0" borderId="0" xfId="0" applyFont="1" applyFill="1" applyBorder="1" applyAlignment="1">
      <alignment horizontal="left" indent="2"/>
    </xf>
    <xf numFmtId="43" fontId="6" fillId="0" borderId="0" xfId="1" applyFont="1" applyFill="1" applyBorder="1"/>
    <xf numFmtId="43" fontId="3" fillId="0" borderId="0" xfId="1" applyFont="1" applyFill="1" applyBorder="1"/>
    <xf numFmtId="164" fontId="20" fillId="0" borderId="0" xfId="2" applyNumberFormat="1" applyFont="1" applyFill="1" applyBorder="1" applyAlignment="1">
      <alignment horizontal="right"/>
    </xf>
    <xf numFmtId="164" fontId="20" fillId="0" borderId="0" xfId="2" applyNumberFormat="1" applyFont="1" applyFill="1" applyBorder="1"/>
    <xf numFmtId="164" fontId="21" fillId="0" borderId="0" xfId="2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indent="3"/>
    </xf>
    <xf numFmtId="164" fontId="21" fillId="0" borderId="0" xfId="2" applyNumberFormat="1" applyFont="1" applyFill="1" applyBorder="1"/>
    <xf numFmtId="0" fontId="17" fillId="0" borderId="0" xfId="0" applyFont="1" applyFill="1" applyBorder="1" applyAlignment="1">
      <alignment horizontal="left" vertical="center" wrapText="1"/>
    </xf>
    <xf numFmtId="164" fontId="22" fillId="0" borderId="0" xfId="2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indent="4"/>
    </xf>
    <xf numFmtId="0" fontId="19" fillId="0" borderId="0" xfId="0" applyFont="1" applyFill="1" applyBorder="1"/>
    <xf numFmtId="49" fontId="4" fillId="0" borderId="19" xfId="1" applyNumberFormat="1" applyFont="1" applyFill="1" applyBorder="1" applyAlignment="1">
      <alignment horizontal="center"/>
    </xf>
    <xf numFmtId="49" fontId="4" fillId="0" borderId="17" xfId="1" applyNumberFormat="1" applyFont="1" applyFill="1" applyBorder="1" applyAlignment="1">
      <alignment horizontal="center"/>
    </xf>
  </cellXfs>
  <cellStyles count="21">
    <cellStyle name="Comma" xfId="1" builtinId="3"/>
    <cellStyle name="Comma 2" xfId="3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Currency" xfId="20" builtinId="4"/>
    <cellStyle name="Currency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2 3" xfId="11" xr:uid="{00000000-0005-0000-0000-00000B000000}"/>
    <cellStyle name="Normal 3" xfId="12" xr:uid="{00000000-0005-0000-0000-00000C000000}"/>
    <cellStyle name="Normal 4" xfId="13" xr:uid="{00000000-0005-0000-0000-00000D000000}"/>
    <cellStyle name="Normal 5" xfId="14" xr:uid="{00000000-0005-0000-0000-00000E000000}"/>
    <cellStyle name="Percent" xfId="2" builtinId="5"/>
    <cellStyle name="Percent 2" xfId="15" xr:uid="{00000000-0005-0000-0000-000010000000}"/>
    <cellStyle name="Percent 2 2" xfId="16" xr:uid="{00000000-0005-0000-0000-000011000000}"/>
    <cellStyle name="Percent 3" xfId="17" xr:uid="{00000000-0005-0000-0000-000012000000}"/>
    <cellStyle name="Percent 4" xfId="18" xr:uid="{00000000-0005-0000-0000-000013000000}"/>
    <cellStyle name="Percent 5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%20&amp;%20Brochures/INDICATORS/BOP%20and%20TRADE/Trade%20Data/2019/Quarter%203/Overseas%20Trades/Imports%20by%20BEC/2008%20Cayman%20Imports%20by%20B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zoomScale="80" zoomScaleNormal="80" workbookViewId="0">
      <pane ySplit="4" topLeftCell="A5" activePane="bottomLeft" state="frozen"/>
      <selection pane="bottomLeft" activeCell="E22" sqref="E22"/>
    </sheetView>
  </sheetViews>
  <sheetFormatPr defaultRowHeight="15" x14ac:dyDescent="0.25"/>
  <cols>
    <col min="1" max="1" width="98.42578125" style="1" customWidth="1"/>
    <col min="2" max="2" width="21.140625" style="1" customWidth="1"/>
    <col min="3" max="3" width="21" style="1" customWidth="1"/>
    <col min="4" max="4" width="14.28515625" style="1" customWidth="1"/>
    <col min="5" max="5" width="9.140625" style="1"/>
    <col min="8" max="8" width="9.7109375" customWidth="1"/>
    <col min="9" max="18" width="8.5703125" customWidth="1"/>
  </cols>
  <sheetData>
    <row r="1" spans="1:13" ht="28.5" customHeight="1" x14ac:dyDescent="0.25">
      <c r="A1" s="56" t="s">
        <v>1</v>
      </c>
      <c r="B1" s="57"/>
      <c r="C1" s="57"/>
      <c r="D1" s="58"/>
    </row>
    <row r="2" spans="1:13" ht="28.5" customHeight="1" thickBot="1" x14ac:dyDescent="0.3">
      <c r="A2" s="59" t="s">
        <v>66</v>
      </c>
      <c r="B2" s="60"/>
      <c r="C2" s="61"/>
      <c r="D2" s="62"/>
      <c r="H2" s="68"/>
      <c r="I2" s="68"/>
      <c r="J2" s="68"/>
      <c r="K2" s="68"/>
      <c r="L2" s="68"/>
      <c r="M2" s="68"/>
    </row>
    <row r="3" spans="1:13" ht="21" thickBot="1" x14ac:dyDescent="0.35">
      <c r="A3" s="4"/>
      <c r="B3" s="92" t="s">
        <v>67</v>
      </c>
      <c r="C3" s="93"/>
      <c r="D3" s="5" t="s">
        <v>65</v>
      </c>
      <c r="H3" s="68"/>
      <c r="I3" s="61"/>
      <c r="J3" s="61"/>
      <c r="K3" s="61"/>
      <c r="L3" s="61"/>
      <c r="M3" s="68"/>
    </row>
    <row r="4" spans="1:13" ht="23.25" customHeight="1" x14ac:dyDescent="0.3">
      <c r="A4" s="6" t="s">
        <v>2</v>
      </c>
      <c r="B4" s="55">
        <v>2022</v>
      </c>
      <c r="C4" s="7" t="s">
        <v>34</v>
      </c>
      <c r="D4" s="8" t="s">
        <v>3</v>
      </c>
      <c r="H4" s="68"/>
      <c r="I4" s="61"/>
      <c r="J4" s="61"/>
      <c r="K4" s="61"/>
      <c r="L4" s="61"/>
      <c r="M4" s="68"/>
    </row>
    <row r="5" spans="1:13" ht="18.75" x14ac:dyDescent="0.3">
      <c r="A5" s="2" t="s">
        <v>4</v>
      </c>
      <c r="B5" s="65">
        <f ca="1">+B6+B10</f>
        <v>202352.22755851701</v>
      </c>
      <c r="C5" s="65">
        <f ca="1">+C6+C10</f>
        <v>166871.75162661812</v>
      </c>
      <c r="D5" s="16">
        <v>0.21262122310124587</v>
      </c>
      <c r="H5" s="68"/>
      <c r="I5" s="70"/>
      <c r="J5" s="71"/>
      <c r="K5" s="71"/>
      <c r="L5" s="72"/>
      <c r="M5" s="68"/>
    </row>
    <row r="6" spans="1:13" ht="18.75" x14ac:dyDescent="0.3">
      <c r="A6" s="9" t="s">
        <v>5</v>
      </c>
      <c r="B6" s="10">
        <f ca="1">SUM(B7:B8)</f>
        <v>50559.86993000003</v>
      </c>
      <c r="C6" s="10">
        <f ca="1">SUM(C7:C8)</f>
        <v>40807.541503999972</v>
      </c>
      <c r="D6" s="16">
        <v>0.23898348360545363</v>
      </c>
      <c r="H6" s="68"/>
      <c r="I6" s="73"/>
      <c r="J6" s="74"/>
      <c r="K6" s="74"/>
      <c r="L6" s="75"/>
      <c r="M6" s="68"/>
    </row>
    <row r="7" spans="1:13" ht="18.75" x14ac:dyDescent="0.3">
      <c r="A7" s="11" t="s">
        <v>6</v>
      </c>
      <c r="B7" s="12">
        <v>4203.2509900000014</v>
      </c>
      <c r="C7" s="12">
        <v>3154.2631416000004</v>
      </c>
      <c r="D7" s="13">
        <v>0.33268037859331301</v>
      </c>
      <c r="H7" s="68"/>
      <c r="I7" s="69"/>
      <c r="J7" s="76"/>
      <c r="K7" s="76"/>
      <c r="L7" s="77"/>
      <c r="M7" s="68"/>
    </row>
    <row r="8" spans="1:13" ht="18.75" x14ac:dyDescent="0.3">
      <c r="A8" s="11" t="s">
        <v>7</v>
      </c>
      <c r="B8" s="12">
        <v>46356.618940000029</v>
      </c>
      <c r="C8" s="12">
        <v>37653.278362399971</v>
      </c>
      <c r="D8" s="13">
        <v>0.2312980984054</v>
      </c>
      <c r="H8" s="68"/>
      <c r="I8" s="78"/>
      <c r="J8" s="79"/>
      <c r="K8" s="76"/>
      <c r="L8" s="77"/>
      <c r="M8" s="68"/>
    </row>
    <row r="9" spans="1:13" ht="11.25" customHeight="1" x14ac:dyDescent="0.3">
      <c r="A9" s="11"/>
      <c r="B9" s="63"/>
      <c r="C9" s="63"/>
      <c r="D9" s="64"/>
      <c r="H9" s="68"/>
      <c r="I9" s="80"/>
      <c r="J9" s="81"/>
      <c r="K9" s="82"/>
      <c r="L9" s="83"/>
      <c r="M9" s="68"/>
    </row>
    <row r="10" spans="1:13" ht="18.75" x14ac:dyDescent="0.3">
      <c r="A10" s="9" t="s">
        <v>8</v>
      </c>
      <c r="B10" s="10">
        <f ca="1">+B11+B12</f>
        <v>151792.357628517</v>
      </c>
      <c r="C10" s="10">
        <f ca="1">+C11+C12</f>
        <v>126064.21012261815</v>
      </c>
      <c r="D10" s="16">
        <v>0.20408764296285176</v>
      </c>
      <c r="H10" s="68"/>
      <c r="I10" s="80"/>
      <c r="J10" s="81"/>
      <c r="K10" s="82"/>
      <c r="L10" s="83"/>
      <c r="M10" s="68"/>
    </row>
    <row r="11" spans="1:13" ht="18.75" x14ac:dyDescent="0.3">
      <c r="A11" s="11" t="s">
        <v>9</v>
      </c>
      <c r="B11" s="12">
        <v>10587.928009999998</v>
      </c>
      <c r="C11" s="12">
        <v>7691.0296433999956</v>
      </c>
      <c r="D11" s="13">
        <v>0.37665936824024016</v>
      </c>
      <c r="H11" s="68"/>
      <c r="I11" s="80"/>
      <c r="J11" s="81"/>
      <c r="K11" s="82"/>
      <c r="L11" s="84"/>
      <c r="M11" s="68"/>
    </row>
    <row r="12" spans="1:13" ht="19.5" customHeight="1" x14ac:dyDescent="0.3">
      <c r="A12" s="11" t="s">
        <v>10</v>
      </c>
      <c r="B12" s="12">
        <v>141204.429618517</v>
      </c>
      <c r="C12" s="12">
        <v>118373.18047921816</v>
      </c>
      <c r="D12" s="13">
        <v>0.19287518546743043</v>
      </c>
      <c r="H12" s="68"/>
      <c r="I12" s="78"/>
      <c r="J12" s="79"/>
      <c r="K12" s="76"/>
      <c r="L12" s="77"/>
      <c r="M12" s="68"/>
    </row>
    <row r="13" spans="1:13" ht="13.5" customHeight="1" x14ac:dyDescent="0.3">
      <c r="A13" s="11"/>
      <c r="B13" s="63"/>
      <c r="C13" s="63"/>
      <c r="D13" s="64"/>
      <c r="H13" s="68"/>
      <c r="I13" s="80"/>
      <c r="J13" s="81"/>
      <c r="K13" s="82"/>
      <c r="L13" s="83"/>
      <c r="M13" s="68"/>
    </row>
    <row r="14" spans="1:13" ht="18.75" x14ac:dyDescent="0.3">
      <c r="A14" s="2" t="s">
        <v>11</v>
      </c>
      <c r="B14" s="10">
        <v>243345.50026000006</v>
      </c>
      <c r="C14" s="10">
        <v>230090.70200579776</v>
      </c>
      <c r="D14" s="16">
        <v>5.7606839992466519E-2</v>
      </c>
      <c r="H14" s="68"/>
      <c r="I14" s="80"/>
      <c r="J14" s="81"/>
      <c r="K14" s="82"/>
      <c r="L14" s="83"/>
      <c r="M14" s="68"/>
    </row>
    <row r="15" spans="1:13" ht="18.75" x14ac:dyDescent="0.3">
      <c r="A15" s="11" t="s">
        <v>12</v>
      </c>
      <c r="B15" s="12">
        <v>13778.801360000001</v>
      </c>
      <c r="C15" s="12">
        <v>16361.673679199997</v>
      </c>
      <c r="D15" s="13">
        <v>-0.1578611314369085</v>
      </c>
      <c r="H15" s="68"/>
      <c r="I15" s="80"/>
      <c r="J15" s="81"/>
      <c r="K15" s="82"/>
      <c r="L15" s="84"/>
      <c r="M15" s="68"/>
    </row>
    <row r="16" spans="1:13" ht="18.75" x14ac:dyDescent="0.3">
      <c r="A16" s="11" t="s">
        <v>13</v>
      </c>
      <c r="B16" s="12">
        <v>229566.69890000005</v>
      </c>
      <c r="C16" s="12">
        <v>213729.02832659776</v>
      </c>
      <c r="D16" s="13">
        <v>7.4101635596269366E-2</v>
      </c>
      <c r="H16" s="68"/>
      <c r="I16" s="69"/>
      <c r="J16" s="79"/>
      <c r="K16" s="76"/>
      <c r="L16" s="77"/>
      <c r="M16" s="68"/>
    </row>
    <row r="17" spans="1:13" ht="13.5" customHeight="1" x14ac:dyDescent="0.3">
      <c r="A17" s="11"/>
      <c r="B17" s="63"/>
      <c r="C17" s="63"/>
      <c r="D17" s="64"/>
      <c r="H17" s="68"/>
      <c r="I17" s="80"/>
      <c r="J17" s="81"/>
      <c r="K17" s="82"/>
      <c r="L17" s="83"/>
      <c r="M17" s="68"/>
    </row>
    <row r="18" spans="1:13" ht="18.75" x14ac:dyDescent="0.3">
      <c r="A18" s="2" t="s">
        <v>14</v>
      </c>
      <c r="B18" s="10">
        <v>181188.24148486269</v>
      </c>
      <c r="C18" s="10">
        <v>91692.058978577435</v>
      </c>
      <c r="D18" s="16">
        <v>0.97605161780907101</v>
      </c>
      <c r="H18" s="68"/>
      <c r="I18" s="80"/>
      <c r="J18" s="81"/>
      <c r="K18" s="82"/>
      <c r="L18" s="83"/>
      <c r="M18" s="68"/>
    </row>
    <row r="19" spans="1:13" ht="18.75" x14ac:dyDescent="0.3">
      <c r="A19" s="11" t="s">
        <v>15</v>
      </c>
      <c r="B19" s="12">
        <v>0</v>
      </c>
      <c r="C19" s="12">
        <v>0</v>
      </c>
      <c r="D19" s="66" t="s">
        <v>38</v>
      </c>
      <c r="H19" s="68"/>
      <c r="I19" s="80"/>
      <c r="J19" s="81"/>
      <c r="K19" s="82"/>
      <c r="L19" s="84"/>
      <c r="M19" s="68"/>
    </row>
    <row r="20" spans="1:13" ht="18.75" x14ac:dyDescent="0.3">
      <c r="A20" s="11" t="s">
        <v>16</v>
      </c>
      <c r="B20" s="12">
        <v>181188.24148486269</v>
      </c>
      <c r="C20" s="12">
        <v>91692.058978577435</v>
      </c>
      <c r="D20" s="13">
        <v>0.97605161780907101</v>
      </c>
      <c r="H20" s="68"/>
      <c r="I20" s="69"/>
      <c r="J20" s="79"/>
      <c r="K20" s="76"/>
      <c r="L20" s="77"/>
      <c r="M20" s="68"/>
    </row>
    <row r="21" spans="1:13" ht="18.75" x14ac:dyDescent="0.3">
      <c r="A21" s="14" t="s">
        <v>17</v>
      </c>
      <c r="B21" s="12">
        <v>177366.80293486273</v>
      </c>
      <c r="C21" s="12">
        <v>88960.004844577445</v>
      </c>
      <c r="D21" s="13">
        <v>0.9937813992337492</v>
      </c>
      <c r="H21" s="68"/>
      <c r="I21" s="80"/>
      <c r="J21" s="81"/>
      <c r="K21" s="82"/>
      <c r="L21" s="83"/>
      <c r="M21" s="68"/>
    </row>
    <row r="22" spans="1:13" ht="18.75" x14ac:dyDescent="0.3">
      <c r="A22" s="14" t="s">
        <v>18</v>
      </c>
      <c r="B22" s="12">
        <v>3821.4385499999999</v>
      </c>
      <c r="C22" s="12">
        <v>2732.054134</v>
      </c>
      <c r="D22" s="13">
        <v>0.39874188525138488</v>
      </c>
      <c r="H22" s="68"/>
      <c r="I22" s="80"/>
      <c r="J22" s="81"/>
      <c r="K22" s="81"/>
      <c r="L22" s="85"/>
      <c r="M22" s="68"/>
    </row>
    <row r="23" spans="1:13" ht="12" customHeight="1" x14ac:dyDescent="0.3">
      <c r="A23" s="14"/>
      <c r="B23" s="63"/>
      <c r="C23" s="63"/>
      <c r="D23" s="64"/>
      <c r="H23" s="68"/>
      <c r="I23" s="86"/>
      <c r="J23" s="81"/>
      <c r="K23" s="81"/>
      <c r="L23" s="85"/>
      <c r="M23" s="68"/>
    </row>
    <row r="24" spans="1:13" ht="37.5" x14ac:dyDescent="0.3">
      <c r="A24" s="15" t="s">
        <v>39</v>
      </c>
      <c r="B24" s="10">
        <v>137041.75285875986</v>
      </c>
      <c r="C24" s="10">
        <v>132878.54556205397</v>
      </c>
      <c r="D24" s="16">
        <v>3.1330921625430275E-2</v>
      </c>
      <c r="H24" s="68"/>
      <c r="I24" s="86"/>
      <c r="J24" s="81"/>
      <c r="K24" s="81"/>
      <c r="L24" s="85"/>
      <c r="M24" s="68"/>
    </row>
    <row r="25" spans="1:13" ht="18.75" x14ac:dyDescent="0.3">
      <c r="A25" s="11" t="s">
        <v>20</v>
      </c>
      <c r="B25" s="12">
        <v>101152.78212875986</v>
      </c>
      <c r="C25" s="12">
        <v>98499.674409653962</v>
      </c>
      <c r="D25" s="13">
        <v>2.6935192781163853E-2</v>
      </c>
      <c r="H25" s="68"/>
      <c r="I25" s="86"/>
      <c r="J25" s="81"/>
      <c r="K25" s="81"/>
      <c r="L25" s="87"/>
      <c r="M25" s="68"/>
    </row>
    <row r="26" spans="1:13" ht="18.75" x14ac:dyDescent="0.3">
      <c r="A26" s="11" t="s">
        <v>21</v>
      </c>
      <c r="B26" s="12">
        <v>35888.970730000008</v>
      </c>
      <c r="C26" s="12">
        <v>34378.871152399995</v>
      </c>
      <c r="D26" s="13">
        <v>4.3925222876161518E-2</v>
      </c>
      <c r="H26" s="68"/>
      <c r="I26" s="88"/>
      <c r="J26" s="79"/>
      <c r="K26" s="79"/>
      <c r="L26" s="89"/>
      <c r="M26" s="68"/>
    </row>
    <row r="27" spans="1:13" ht="9.75" customHeight="1" x14ac:dyDescent="0.3">
      <c r="A27" s="11"/>
      <c r="B27" s="63"/>
      <c r="C27" s="63"/>
      <c r="D27" s="64"/>
      <c r="H27" s="68"/>
      <c r="I27" s="80"/>
      <c r="J27" s="81"/>
      <c r="K27" s="81"/>
      <c r="L27" s="85"/>
      <c r="M27" s="68"/>
    </row>
    <row r="28" spans="1:13" ht="18.75" customHeight="1" x14ac:dyDescent="0.3">
      <c r="A28" s="17" t="s">
        <v>22</v>
      </c>
      <c r="B28" s="10">
        <v>92509.324930000002</v>
      </c>
      <c r="C28" s="10">
        <v>89962.165650200011</v>
      </c>
      <c r="D28" s="16">
        <v>2.8313672324253636E-2</v>
      </c>
      <c r="H28" s="68"/>
      <c r="I28" s="80"/>
      <c r="J28" s="81"/>
      <c r="K28" s="81"/>
      <c r="L28" s="85"/>
      <c r="M28" s="68"/>
    </row>
    <row r="29" spans="1:13" ht="18.75" x14ac:dyDescent="0.3">
      <c r="A29" s="14" t="s">
        <v>23</v>
      </c>
      <c r="B29" s="12">
        <v>40082.777199999997</v>
      </c>
      <c r="C29" s="12">
        <v>44378.765686400002</v>
      </c>
      <c r="D29" s="13">
        <v>-9.6802793407039789E-2</v>
      </c>
      <c r="H29" s="68"/>
      <c r="I29" s="80"/>
      <c r="J29" s="81"/>
      <c r="K29" s="81"/>
      <c r="L29" s="87"/>
      <c r="M29" s="68"/>
    </row>
    <row r="30" spans="1:13" ht="18.75" x14ac:dyDescent="0.3">
      <c r="A30" s="14" t="s">
        <v>24</v>
      </c>
      <c r="B30" s="10">
        <v>26464.43043</v>
      </c>
      <c r="C30" s="10">
        <v>24432.118723200001</v>
      </c>
      <c r="D30" s="16">
        <v>8.3181967549550873E-2</v>
      </c>
      <c r="H30" s="68"/>
      <c r="I30" s="69"/>
      <c r="J30" s="79"/>
      <c r="K30" s="79"/>
      <c r="L30" s="89"/>
      <c r="M30" s="68"/>
    </row>
    <row r="31" spans="1:13" ht="18.75" x14ac:dyDescent="0.3">
      <c r="A31" s="18" t="s">
        <v>25</v>
      </c>
      <c r="B31" s="12">
        <v>16403.82271</v>
      </c>
      <c r="C31" s="12">
        <v>12037.350829999999</v>
      </c>
      <c r="D31" s="13">
        <v>0.36274359214634622</v>
      </c>
      <c r="H31" s="68"/>
      <c r="I31" s="86"/>
      <c r="J31" s="81"/>
      <c r="K31" s="81"/>
      <c r="L31" s="85"/>
      <c r="M31" s="68"/>
    </row>
    <row r="32" spans="1:13" ht="18.75" x14ac:dyDescent="0.3">
      <c r="A32" s="18" t="s">
        <v>26</v>
      </c>
      <c r="B32" s="12">
        <v>10060.60772</v>
      </c>
      <c r="C32" s="12">
        <v>12394.7678932</v>
      </c>
      <c r="D32" s="13">
        <v>-0.18831818339095829</v>
      </c>
      <c r="H32" s="68"/>
      <c r="I32" s="86"/>
      <c r="J32" s="79"/>
      <c r="K32" s="79"/>
      <c r="L32" s="89"/>
      <c r="M32" s="68"/>
    </row>
    <row r="33" spans="1:13" ht="18.75" x14ac:dyDescent="0.3">
      <c r="A33" s="11" t="s">
        <v>27</v>
      </c>
      <c r="B33" s="12">
        <v>25962.117299999994</v>
      </c>
      <c r="C33" s="12">
        <v>21151.281240599998</v>
      </c>
      <c r="D33" s="13">
        <v>0.22744891927234989</v>
      </c>
      <c r="H33" s="68"/>
      <c r="I33" s="90"/>
      <c r="J33" s="81"/>
      <c r="K33" s="81"/>
      <c r="L33" s="85"/>
      <c r="M33" s="68"/>
    </row>
    <row r="34" spans="1:13" ht="9" customHeight="1" x14ac:dyDescent="0.3">
      <c r="A34" s="11"/>
      <c r="B34" s="63"/>
      <c r="C34" s="63"/>
      <c r="D34" s="64"/>
      <c r="H34" s="68"/>
      <c r="I34" s="90"/>
      <c r="J34" s="81"/>
      <c r="K34" s="81"/>
      <c r="L34" s="85"/>
      <c r="M34" s="68"/>
    </row>
    <row r="35" spans="1:13" ht="18.75" x14ac:dyDescent="0.3">
      <c r="A35" s="2" t="s">
        <v>28</v>
      </c>
      <c r="B35" s="10">
        <v>237023.32022011391</v>
      </c>
      <c r="C35" s="10">
        <v>199994.30860990929</v>
      </c>
      <c r="D35" s="16">
        <v>0.18515032686470123</v>
      </c>
      <c r="H35" s="68"/>
      <c r="I35" s="80"/>
      <c r="J35" s="81"/>
      <c r="K35" s="81"/>
      <c r="L35" s="85"/>
      <c r="M35" s="68"/>
    </row>
    <row r="36" spans="1:13" ht="18.75" x14ac:dyDescent="0.3">
      <c r="A36" s="11" t="s">
        <v>29</v>
      </c>
      <c r="B36" s="12">
        <v>66065.760379999992</v>
      </c>
      <c r="C36" s="12">
        <v>56729.980607199992</v>
      </c>
      <c r="D36" s="13">
        <v>0.16456518533720654</v>
      </c>
      <c r="H36" s="68"/>
      <c r="I36" s="80"/>
      <c r="J36" s="81"/>
      <c r="K36" s="81"/>
      <c r="L36" s="87"/>
      <c r="M36" s="68"/>
    </row>
    <row r="37" spans="1:13" ht="18.75" x14ac:dyDescent="0.3">
      <c r="A37" s="11" t="s">
        <v>30</v>
      </c>
      <c r="B37" s="12">
        <v>104355.43955969915</v>
      </c>
      <c r="C37" s="12">
        <v>82439.647918388626</v>
      </c>
      <c r="D37" s="13">
        <v>0.26584043230031895</v>
      </c>
      <c r="H37" s="68"/>
      <c r="I37" s="69"/>
      <c r="J37" s="79"/>
      <c r="K37" s="79"/>
      <c r="L37" s="89"/>
      <c r="M37" s="68"/>
    </row>
    <row r="38" spans="1:13" ht="18.75" x14ac:dyDescent="0.3">
      <c r="A38" s="11" t="s">
        <v>31</v>
      </c>
      <c r="B38" s="12">
        <v>66602.120280414732</v>
      </c>
      <c r="C38" s="12">
        <v>60824.680084320687</v>
      </c>
      <c r="D38" s="13">
        <v>9.4985130839732035E-2</v>
      </c>
      <c r="H38" s="68"/>
      <c r="I38" s="80"/>
      <c r="J38" s="81"/>
      <c r="K38" s="81"/>
      <c r="L38" s="85"/>
      <c r="M38" s="68"/>
    </row>
    <row r="39" spans="1:13" ht="9.75" customHeight="1" x14ac:dyDescent="0.3">
      <c r="A39" s="19"/>
      <c r="B39" s="63"/>
      <c r="C39" s="63"/>
      <c r="D39" s="64"/>
      <c r="H39" s="68"/>
      <c r="I39" s="80"/>
      <c r="J39" s="81"/>
      <c r="K39" s="81"/>
      <c r="L39" s="85"/>
      <c r="M39" s="68"/>
    </row>
    <row r="40" spans="1:13" s="1" customFormat="1" ht="19.5" thickBot="1" x14ac:dyDescent="0.35">
      <c r="A40" s="2" t="s">
        <v>32</v>
      </c>
      <c r="B40" s="20">
        <v>12213.013529999998</v>
      </c>
      <c r="C40" s="20">
        <v>10285.454189519993</v>
      </c>
      <c r="D40" s="13">
        <v>0.18740634151518809</v>
      </c>
      <c r="H40" s="68"/>
      <c r="I40" s="80"/>
      <c r="J40" s="81"/>
      <c r="K40" s="81"/>
      <c r="L40" s="85"/>
      <c r="M40" s="68"/>
    </row>
    <row r="41" spans="1:13" s="1" customFormat="1" ht="29.25" customHeight="1" thickBot="1" x14ac:dyDescent="0.35">
      <c r="A41" s="3" t="s">
        <v>0</v>
      </c>
      <c r="B41" s="67">
        <v>1105673.3808422536</v>
      </c>
      <c r="C41" s="67">
        <v>921774.9866226766</v>
      </c>
      <c r="D41" s="21">
        <v>0.19950464797636647</v>
      </c>
      <c r="H41" s="68"/>
      <c r="I41" s="91"/>
      <c r="J41" s="81"/>
      <c r="K41" s="82"/>
      <c r="L41" s="87"/>
      <c r="M41" s="68"/>
    </row>
    <row r="42" spans="1:13" s="1" customFormat="1" ht="18.75" x14ac:dyDescent="0.3">
      <c r="H42" s="68"/>
      <c r="I42" s="69"/>
      <c r="J42" s="79"/>
      <c r="K42" s="76"/>
      <c r="L42" s="85"/>
      <c r="M42" s="68"/>
    </row>
    <row r="43" spans="1:13" s="1" customFormat="1" ht="18.75" x14ac:dyDescent="0.3">
      <c r="H43" s="68"/>
      <c r="I43" s="69"/>
      <c r="J43" s="76"/>
      <c r="K43" s="76"/>
      <c r="L43" s="89"/>
      <c r="M43" s="68"/>
    </row>
    <row r="44" spans="1:13" s="1" customFormat="1" x14ac:dyDescent="0.25">
      <c r="H44" s="68"/>
      <c r="I44" s="68"/>
      <c r="J44" s="68"/>
      <c r="K44" s="68"/>
      <c r="L44" s="68"/>
      <c r="M44" s="68"/>
    </row>
    <row r="45" spans="1:13" s="1" customFormat="1" x14ac:dyDescent="0.25"/>
    <row r="46" spans="1:13" s="1" customFormat="1" x14ac:dyDescent="0.25"/>
    <row r="47" spans="1:13" s="1" customFormat="1" x14ac:dyDescent="0.25"/>
    <row r="48" spans="1:13" s="1" customFormat="1" x14ac:dyDescent="0.25"/>
  </sheetData>
  <mergeCells count="6">
    <mergeCell ref="J5:K5"/>
    <mergeCell ref="A1:D1"/>
    <mergeCell ref="A2:D2"/>
    <mergeCell ref="B3:C3"/>
    <mergeCell ref="I3:L3"/>
    <mergeCell ref="I4:L4"/>
  </mergeCells>
  <printOptions horizontalCentered="1" verticalCentered="1"/>
  <pageMargins left="0.25" right="0.25" top="0.75" bottom="0.75" header="0.3" footer="0.3"/>
  <pageSetup paperSize="5" scale="67" orientation="landscape" r:id="rId1"/>
  <ignoredErrors>
    <ignoredError sqref="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O42"/>
  <sheetViews>
    <sheetView zoomScale="80" zoomScaleNormal="80" workbookViewId="0">
      <selection activeCell="E5" sqref="E5"/>
    </sheetView>
  </sheetViews>
  <sheetFormatPr defaultRowHeight="15" outlineLevelCol="1" x14ac:dyDescent="0.25"/>
  <cols>
    <col min="2" max="2" width="51.7109375" customWidth="1"/>
    <col min="3" max="5" width="17" customWidth="1" outlineLevel="1"/>
    <col min="6" max="6" width="17" customWidth="1"/>
    <col min="7" max="9" width="17" customWidth="1" outlineLevel="1"/>
    <col min="10" max="10" width="17" customWidth="1"/>
    <col min="13" max="14" width="13.42578125" customWidth="1"/>
  </cols>
  <sheetData>
    <row r="4" spans="1:15" x14ac:dyDescent="0.25">
      <c r="A4" s="22" t="s">
        <v>33</v>
      </c>
      <c r="B4" s="23"/>
      <c r="C4" s="45" t="s">
        <v>40</v>
      </c>
      <c r="D4" s="45" t="s">
        <v>41</v>
      </c>
      <c r="E4" s="24" t="s">
        <v>42</v>
      </c>
      <c r="F4" s="45" t="s">
        <v>35</v>
      </c>
      <c r="G4" s="45" t="s">
        <v>36</v>
      </c>
      <c r="H4" s="24" t="s">
        <v>37</v>
      </c>
      <c r="I4" s="45" t="s">
        <v>43</v>
      </c>
      <c r="J4" s="24"/>
      <c r="M4" s="24" t="str">
        <f ca="1">E4</f>
        <v>2021 YTD</v>
      </c>
      <c r="N4" s="24" t="str">
        <f ca="1">H4</f>
        <v>2020 YTD</v>
      </c>
      <c r="O4" t="s">
        <v>2</v>
      </c>
    </row>
    <row r="5" spans="1:15" x14ac:dyDescent="0.25">
      <c r="A5" s="25">
        <v>1</v>
      </c>
      <c r="B5" s="26" t="s">
        <v>44</v>
      </c>
      <c r="C5" s="27">
        <v>62124786.660231866</v>
      </c>
      <c r="D5" s="27">
        <v>71371957.468831241</v>
      </c>
      <c r="E5" s="51">
        <v>133496744.1290631</v>
      </c>
      <c r="F5" s="27">
        <v>51721687.541528001</v>
      </c>
      <c r="G5" s="27">
        <v>58522185.37043599</v>
      </c>
      <c r="H5" s="51">
        <v>110243872.911964</v>
      </c>
      <c r="I5" s="46">
        <v>0.21092211841711905</v>
      </c>
      <c r="J5" s="27"/>
      <c r="M5" s="43"/>
      <c r="N5" s="43"/>
      <c r="O5" t="s">
        <v>4</v>
      </c>
    </row>
    <row r="6" spans="1:15" x14ac:dyDescent="0.25">
      <c r="A6" s="25">
        <v>11</v>
      </c>
      <c r="B6" s="26" t="s">
        <v>45</v>
      </c>
      <c r="C6" s="27">
        <v>16188210.650000008</v>
      </c>
      <c r="D6" s="28">
        <v>17274374.830000009</v>
      </c>
      <c r="E6" s="51">
        <v>33462585.480000019</v>
      </c>
      <c r="F6" s="27">
        <v>13123919.189999986</v>
      </c>
      <c r="G6" s="28">
        <v>13965997.83399999</v>
      </c>
      <c r="H6" s="51">
        <v>27089917.023999974</v>
      </c>
      <c r="I6" s="46">
        <v>0.23524134276063879</v>
      </c>
      <c r="J6" s="27"/>
      <c r="M6" s="43"/>
      <c r="N6" s="43"/>
      <c r="O6" t="s">
        <v>5</v>
      </c>
    </row>
    <row r="7" spans="1:15" x14ac:dyDescent="0.25">
      <c r="A7" s="29">
        <v>111</v>
      </c>
      <c r="B7" s="1" t="s">
        <v>46</v>
      </c>
      <c r="C7" s="30">
        <v>1324018.5899999999</v>
      </c>
      <c r="D7" s="31">
        <v>1488625.7100000007</v>
      </c>
      <c r="E7" s="52">
        <v>2812644.3000000007</v>
      </c>
      <c r="F7" s="30">
        <v>1031333.9299999999</v>
      </c>
      <c r="G7" s="31">
        <v>1095139.2116000003</v>
      </c>
      <c r="H7" s="52">
        <v>2126473.1416000002</v>
      </c>
      <c r="I7" s="47">
        <v>0.32268037859331344</v>
      </c>
      <c r="J7" s="30"/>
      <c r="M7" s="42">
        <f ca="1">E7/1000</f>
        <v>2.1258864416000005</v>
      </c>
      <c r="N7" s="42">
        <f ca="1">H7/1000</f>
        <v>2.4947977932000018</v>
      </c>
      <c r="O7" t="s">
        <v>6</v>
      </c>
    </row>
    <row r="8" spans="1:15" x14ac:dyDescent="0.25">
      <c r="A8" s="29">
        <v>112</v>
      </c>
      <c r="B8" s="1" t="s">
        <v>47</v>
      </c>
      <c r="C8" s="30">
        <v>14864192.060000008</v>
      </c>
      <c r="D8" s="31">
        <v>15785749.120000008</v>
      </c>
      <c r="E8" s="52">
        <v>30649941.180000015</v>
      </c>
      <c r="F8" s="30">
        <v>12092585.259999987</v>
      </c>
      <c r="G8" s="31">
        <v>12870858.62239999</v>
      </c>
      <c r="H8" s="52">
        <v>24963443.882399976</v>
      </c>
      <c r="I8" s="47">
        <v>0.22779298098405398</v>
      </c>
      <c r="J8" s="30"/>
      <c r="M8" s="42">
        <f ca="1">E8/1000</f>
        <v>24.963085839199977</v>
      </c>
      <c r="N8" s="42">
        <f ca="1">H8/1000</f>
        <v>25.920698027600025</v>
      </c>
      <c r="O8" t="s">
        <v>7</v>
      </c>
    </row>
    <row r="9" spans="1:15" ht="7.5" customHeight="1" x14ac:dyDescent="0.25">
      <c r="A9" s="39"/>
      <c r="B9" s="40"/>
      <c r="C9" s="41"/>
      <c r="D9" s="41"/>
      <c r="E9" s="41"/>
      <c r="F9" s="41"/>
      <c r="G9" s="41"/>
      <c r="H9" s="41"/>
      <c r="I9" s="48"/>
      <c r="J9" s="41"/>
      <c r="K9" s="40"/>
    </row>
    <row r="10" spans="1:15" x14ac:dyDescent="0.25">
      <c r="A10" s="25">
        <v>12</v>
      </c>
      <c r="B10" s="26" t="s">
        <v>48</v>
      </c>
      <c r="C10" s="27">
        <v>45936576.01023186</v>
      </c>
      <c r="D10" s="28">
        <v>54097582.638831235</v>
      </c>
      <c r="E10" s="51">
        <v>100034158.6490631</v>
      </c>
      <c r="F10" s="27">
        <v>38597768.351528019</v>
      </c>
      <c r="G10" s="28">
        <v>44556187.536435999</v>
      </c>
      <c r="H10" s="51">
        <v>83153955.88796401</v>
      </c>
      <c r="I10" s="46">
        <v>0.20299939528844924</v>
      </c>
      <c r="J10" s="27"/>
      <c r="M10" s="43"/>
      <c r="N10" s="43"/>
      <c r="O10" t="s">
        <v>8</v>
      </c>
    </row>
    <row r="11" spans="1:15" x14ac:dyDescent="0.25">
      <c r="A11" s="29">
        <v>121</v>
      </c>
      <c r="B11" s="1" t="s">
        <v>46</v>
      </c>
      <c r="C11" s="30">
        <v>3450607.3099999996</v>
      </c>
      <c r="D11" s="31">
        <v>3478859.649999999</v>
      </c>
      <c r="E11" s="52">
        <v>6929466.959999999</v>
      </c>
      <c r="F11" s="30">
        <v>2720719.3310000016</v>
      </c>
      <c r="G11" s="31">
        <v>2507726.2323999959</v>
      </c>
      <c r="H11" s="52">
        <v>5228445.5633999975</v>
      </c>
      <c r="I11" s="47">
        <v>0.32533979286452541</v>
      </c>
      <c r="J11" s="30"/>
      <c r="M11" s="42">
        <f t="shared" ref="M11:M12" ca="1" si="0">E11/1000</f>
        <v>5.227406703399998</v>
      </c>
      <c r="N11" s="42">
        <f t="shared" ref="N11:N12" ca="1" si="1">H11/1000</f>
        <v>5.457070187600003</v>
      </c>
      <c r="O11" t="s">
        <v>9</v>
      </c>
    </row>
    <row r="12" spans="1:15" x14ac:dyDescent="0.25">
      <c r="A12" s="29">
        <v>122</v>
      </c>
      <c r="B12" s="1" t="s">
        <v>47</v>
      </c>
      <c r="C12" s="30">
        <v>42485968.700231858</v>
      </c>
      <c r="D12" s="31">
        <v>50618722.988831237</v>
      </c>
      <c r="E12" s="52">
        <v>93104691.689063102</v>
      </c>
      <c r="F12" s="30">
        <v>35877049.020528018</v>
      </c>
      <c r="G12" s="31">
        <v>42048461.304036006</v>
      </c>
      <c r="H12" s="52">
        <v>77925510.324564025</v>
      </c>
      <c r="I12" s="47">
        <v>0.19479091380058922</v>
      </c>
      <c r="J12" s="30"/>
      <c r="M12" s="42">
        <f t="shared" ca="1" si="0"/>
        <v>77.91949421420577</v>
      </c>
      <c r="N12" s="42">
        <f t="shared" ca="1" si="1"/>
        <v>75.050948625279872</v>
      </c>
      <c r="O12" t="s">
        <v>10</v>
      </c>
    </row>
    <row r="13" spans="1:15" x14ac:dyDescent="0.25">
      <c r="A13" s="29"/>
      <c r="B13" s="1"/>
      <c r="C13" s="32"/>
      <c r="D13" s="33"/>
      <c r="E13" s="33"/>
      <c r="F13" s="32"/>
      <c r="G13" s="33"/>
      <c r="H13" s="33"/>
      <c r="I13" s="49"/>
      <c r="J13" s="32"/>
    </row>
    <row r="14" spans="1:15" x14ac:dyDescent="0.25">
      <c r="A14" s="25">
        <v>2</v>
      </c>
      <c r="B14" s="26" t="s">
        <v>49</v>
      </c>
      <c r="C14" s="27">
        <v>78527668.520000026</v>
      </c>
      <c r="D14" s="28">
        <v>84159320.189999968</v>
      </c>
      <c r="E14" s="51">
        <v>162686988.70999998</v>
      </c>
      <c r="F14" s="27">
        <v>75930580.407777682</v>
      </c>
      <c r="G14" s="28">
        <v>75447182.480720103</v>
      </c>
      <c r="H14" s="51">
        <v>151377762.88849777</v>
      </c>
      <c r="I14" s="46">
        <v>7.4708633591265228E-2</v>
      </c>
      <c r="J14" s="27"/>
      <c r="M14" s="43"/>
      <c r="N14" s="43"/>
      <c r="O14" t="s">
        <v>11</v>
      </c>
    </row>
    <row r="15" spans="1:15" x14ac:dyDescent="0.25">
      <c r="A15" s="29">
        <v>21</v>
      </c>
      <c r="B15" s="1" t="s">
        <v>45</v>
      </c>
      <c r="C15" s="30">
        <v>4887492.540000001</v>
      </c>
      <c r="D15" s="31">
        <v>5127989.93</v>
      </c>
      <c r="E15" s="52">
        <v>10015482.470000001</v>
      </c>
      <c r="F15" s="30">
        <v>6239151.3899999997</v>
      </c>
      <c r="G15" s="31">
        <v>4743255.6591999996</v>
      </c>
      <c r="H15" s="52">
        <v>10982407.049199998</v>
      </c>
      <c r="I15" s="47">
        <v>-8.804304692662368E-2</v>
      </c>
      <c r="J15" s="30"/>
      <c r="M15" s="42">
        <f t="shared" ref="M15:M16" ca="1" si="2">E15/1000</f>
        <v>10.982229929200001</v>
      </c>
      <c r="N15" s="42">
        <f t="shared" ref="N15:N16" ca="1" si="3">H15/1000</f>
        <v>7.2034391227999972</v>
      </c>
      <c r="O15" t="s">
        <v>12</v>
      </c>
    </row>
    <row r="16" spans="1:15" x14ac:dyDescent="0.25">
      <c r="A16" s="29">
        <v>22</v>
      </c>
      <c r="B16" s="1" t="s">
        <v>48</v>
      </c>
      <c r="C16" s="30">
        <v>73640175.980000019</v>
      </c>
      <c r="D16" s="31">
        <v>79031330.259999961</v>
      </c>
      <c r="E16" s="52">
        <v>152671506.23999998</v>
      </c>
      <c r="F16" s="30">
        <v>69691429.017777681</v>
      </c>
      <c r="G16" s="31">
        <v>70703926.821520105</v>
      </c>
      <c r="H16" s="52">
        <v>140395355.83929777</v>
      </c>
      <c r="I16" s="47">
        <v>8.7439861007610364E-2</v>
      </c>
      <c r="J16" s="30"/>
      <c r="M16" s="42">
        <f t="shared" ca="1" si="2"/>
        <v>140.52289291569778</v>
      </c>
      <c r="N16" s="42">
        <f t="shared" ca="1" si="3"/>
        <v>121.90607072198635</v>
      </c>
      <c r="O16" t="s">
        <v>13</v>
      </c>
    </row>
    <row r="17" spans="1:15" x14ac:dyDescent="0.25">
      <c r="A17" s="29"/>
      <c r="B17" s="1"/>
      <c r="C17" s="32"/>
      <c r="D17" s="32"/>
      <c r="E17" s="32"/>
      <c r="F17" s="32"/>
      <c r="G17" s="32"/>
      <c r="H17" s="32"/>
      <c r="I17" s="49"/>
      <c r="J17" s="32"/>
    </row>
    <row r="18" spans="1:15" x14ac:dyDescent="0.25">
      <c r="A18" s="34">
        <v>3</v>
      </c>
      <c r="B18" s="26" t="s">
        <v>50</v>
      </c>
      <c r="C18" s="27">
        <v>41338256.260276012</v>
      </c>
      <c r="D18" s="27">
        <v>69536009.616287783</v>
      </c>
      <c r="E18" s="51">
        <v>110874265.87656379</v>
      </c>
      <c r="F18" s="27">
        <v>23569804.106830835</v>
      </c>
      <c r="G18" s="27">
        <v>32137653.975043695</v>
      </c>
      <c r="H18" s="51">
        <v>55707458.081874534</v>
      </c>
      <c r="I18" s="46">
        <v>0.99029483114467953</v>
      </c>
      <c r="J18" s="27"/>
      <c r="M18" s="43"/>
      <c r="N18" s="43"/>
      <c r="O18" t="s">
        <v>14</v>
      </c>
    </row>
    <row r="19" spans="1:15" x14ac:dyDescent="0.25">
      <c r="A19" s="35">
        <v>31</v>
      </c>
      <c r="B19" s="1" t="s">
        <v>45</v>
      </c>
      <c r="C19" s="30">
        <v>0</v>
      </c>
      <c r="D19" s="30">
        <v>0</v>
      </c>
      <c r="E19" s="52">
        <v>0</v>
      </c>
      <c r="F19" s="30">
        <v>0</v>
      </c>
      <c r="G19" s="30">
        <v>0</v>
      </c>
      <c r="H19" s="52">
        <v>0</v>
      </c>
      <c r="I19" s="47"/>
      <c r="J19" s="30"/>
      <c r="M19" s="42">
        <f ca="1">E19/1000</f>
        <v>0</v>
      </c>
      <c r="N19" s="42">
        <f ca="1">H19/1000</f>
        <v>0</v>
      </c>
      <c r="O19" t="s">
        <v>15</v>
      </c>
    </row>
    <row r="20" spans="1:15" x14ac:dyDescent="0.25">
      <c r="A20" s="35">
        <v>32</v>
      </c>
      <c r="B20" s="1" t="s">
        <v>48</v>
      </c>
      <c r="C20" s="30">
        <v>41338256.260276012</v>
      </c>
      <c r="D20" s="30">
        <v>69536009.616287783</v>
      </c>
      <c r="E20" s="52">
        <v>110874265.87656379</v>
      </c>
      <c r="F20" s="30">
        <v>23569804.106830835</v>
      </c>
      <c r="G20" s="30">
        <v>32137653.975043695</v>
      </c>
      <c r="H20" s="52">
        <v>55707458.081874534</v>
      </c>
      <c r="I20" s="47">
        <v>0.99029483114467953</v>
      </c>
      <c r="J20" s="30"/>
      <c r="M20" s="43"/>
      <c r="N20" s="43"/>
      <c r="O20" t="s">
        <v>16</v>
      </c>
    </row>
    <row r="21" spans="1:15" x14ac:dyDescent="0.25">
      <c r="A21" s="35">
        <v>321</v>
      </c>
      <c r="B21" s="1" t="s">
        <v>51</v>
      </c>
      <c r="C21" s="30">
        <v>39737900.460276008</v>
      </c>
      <c r="D21" s="30">
        <v>68331519.306287795</v>
      </c>
      <c r="E21" s="52">
        <v>108069419.7665638</v>
      </c>
      <c r="F21" s="30">
        <v>22777832.346830834</v>
      </c>
      <c r="G21" s="30">
        <v>30995382.061043698</v>
      </c>
      <c r="H21" s="52">
        <v>53773214.407874532</v>
      </c>
      <c r="I21" s="47">
        <v>1.0097258636399862</v>
      </c>
      <c r="J21" s="30"/>
      <c r="M21" s="42">
        <f t="shared" ref="M21:M22" ca="1" si="4">E21/1000</f>
        <v>53.744219380859562</v>
      </c>
      <c r="N21" s="42">
        <f t="shared" ref="N21:N22" ca="1" si="5">H21/1000</f>
        <v>44.284092241998749</v>
      </c>
      <c r="O21" t="s">
        <v>17</v>
      </c>
    </row>
    <row r="22" spans="1:15" x14ac:dyDescent="0.25">
      <c r="A22" s="35">
        <v>322</v>
      </c>
      <c r="B22" s="1" t="s">
        <v>52</v>
      </c>
      <c r="C22" s="30">
        <v>1600355.7999999998</v>
      </c>
      <c r="D22" s="30">
        <v>1204490.31</v>
      </c>
      <c r="E22" s="52">
        <v>2804846.11</v>
      </c>
      <c r="F22" s="30">
        <v>791971.75999999989</v>
      </c>
      <c r="G22" s="30">
        <v>1142271.9140000001</v>
      </c>
      <c r="H22" s="52">
        <v>1934243.6740000001</v>
      </c>
      <c r="I22" s="47">
        <v>0.45009966825927417</v>
      </c>
      <c r="J22" s="30"/>
      <c r="M22" s="42">
        <f t="shared" ca="1" si="4"/>
        <v>1.9341532539999999</v>
      </c>
      <c r="N22" s="42">
        <f t="shared" ca="1" si="5"/>
        <v>1.0264015288000004</v>
      </c>
      <c r="O22" t="s">
        <v>18</v>
      </c>
    </row>
    <row r="23" spans="1:15" x14ac:dyDescent="0.25">
      <c r="A23" s="35"/>
      <c r="B23" s="1"/>
      <c r="C23" s="32"/>
      <c r="D23" s="32"/>
      <c r="E23" s="32"/>
      <c r="F23" s="32"/>
      <c r="G23" s="32"/>
      <c r="H23" s="32"/>
      <c r="I23" s="49"/>
      <c r="J23" s="32"/>
    </row>
    <row r="24" spans="1:15" x14ac:dyDescent="0.25">
      <c r="A24" s="34">
        <v>4</v>
      </c>
      <c r="B24" s="26" t="s">
        <v>53</v>
      </c>
      <c r="C24" s="27">
        <v>47717121.600973934</v>
      </c>
      <c r="D24" s="27">
        <v>42572796.226873033</v>
      </c>
      <c r="E24" s="51">
        <v>90289917.827846974</v>
      </c>
      <c r="F24" s="27">
        <v>44193727.776882403</v>
      </c>
      <c r="G24" s="27">
        <v>42075166.980573937</v>
      </c>
      <c r="H24" s="51">
        <v>86268894.757456332</v>
      </c>
      <c r="I24" s="46">
        <v>4.6610346425506988E-2</v>
      </c>
      <c r="J24" s="27"/>
      <c r="M24" s="43"/>
      <c r="N24" s="43"/>
      <c r="O24" t="s">
        <v>19</v>
      </c>
    </row>
    <row r="25" spans="1:15" x14ac:dyDescent="0.25">
      <c r="A25" s="35">
        <v>41</v>
      </c>
      <c r="B25" s="1" t="s">
        <v>54</v>
      </c>
      <c r="C25" s="30">
        <v>33657877.940973938</v>
      </c>
      <c r="D25" s="30">
        <v>30625706.026873037</v>
      </c>
      <c r="E25" s="52">
        <v>64283583.967846975</v>
      </c>
      <c r="F25" s="30">
        <v>32918959.996882409</v>
      </c>
      <c r="G25" s="30">
        <v>31762812.938173946</v>
      </c>
      <c r="H25" s="52">
        <v>64681772.935056359</v>
      </c>
      <c r="I25" s="47">
        <v>-6.1561232653468689E-3</v>
      </c>
      <c r="J25" s="30"/>
      <c r="M25" s="42">
        <f t="shared" ref="M25:M26" ca="1" si="6">E25/1000</f>
        <v>64.604070392656368</v>
      </c>
      <c r="N25" s="42">
        <f t="shared" ref="N25:N26" ca="1" si="7">H25/1000</f>
        <v>52.306284651384708</v>
      </c>
      <c r="O25" t="s">
        <v>20</v>
      </c>
    </row>
    <row r="26" spans="1:15" x14ac:dyDescent="0.25">
      <c r="A26" s="35">
        <v>42</v>
      </c>
      <c r="B26" s="1" t="s">
        <v>55</v>
      </c>
      <c r="C26" s="30">
        <v>14059243.659999995</v>
      </c>
      <c r="D26" s="30">
        <v>11947090.199999996</v>
      </c>
      <c r="E26" s="52">
        <v>26006333.859999992</v>
      </c>
      <c r="F26" s="30">
        <v>11274767.779999996</v>
      </c>
      <c r="G26" s="30">
        <v>10312354.042399995</v>
      </c>
      <c r="H26" s="52">
        <v>21587121.822399989</v>
      </c>
      <c r="I26" s="47">
        <v>0.20471520353465489</v>
      </c>
      <c r="J26" s="30"/>
      <c r="M26" s="42">
        <f t="shared" ca="1" si="6"/>
        <v>21.531605609599993</v>
      </c>
      <c r="N26" s="42">
        <f t="shared" ca="1" si="7"/>
        <v>14.97227605919999</v>
      </c>
      <c r="O26" t="s">
        <v>21</v>
      </c>
    </row>
    <row r="27" spans="1:15" x14ac:dyDescent="0.25">
      <c r="A27" s="35"/>
      <c r="B27" s="1"/>
      <c r="C27" s="32"/>
      <c r="D27" s="32"/>
      <c r="E27" s="32"/>
      <c r="F27" s="32"/>
      <c r="G27" s="32"/>
      <c r="H27" s="32"/>
      <c r="I27" s="49"/>
      <c r="J27" s="32"/>
    </row>
    <row r="28" spans="1:15" x14ac:dyDescent="0.25">
      <c r="A28" s="34">
        <v>5</v>
      </c>
      <c r="B28" s="26" t="s">
        <v>56</v>
      </c>
      <c r="C28" s="27">
        <v>33346317.34999999</v>
      </c>
      <c r="D28" s="27">
        <v>33637660.310000002</v>
      </c>
      <c r="E28" s="51">
        <v>66983977.659999996</v>
      </c>
      <c r="F28" s="27">
        <v>29037725.039000008</v>
      </c>
      <c r="G28" s="27">
        <v>31418110.171199996</v>
      </c>
      <c r="H28" s="51">
        <v>60455835.210200004</v>
      </c>
      <c r="I28" s="46">
        <v>0.10798200747871856</v>
      </c>
      <c r="J28" s="27"/>
      <c r="M28" s="43"/>
      <c r="N28" s="43"/>
      <c r="O28" t="s">
        <v>22</v>
      </c>
    </row>
    <row r="29" spans="1:15" x14ac:dyDescent="0.25">
      <c r="A29" s="35">
        <v>51</v>
      </c>
      <c r="B29" s="1" t="s">
        <v>57</v>
      </c>
      <c r="C29" s="30">
        <v>15025684.529999997</v>
      </c>
      <c r="D29" s="30">
        <v>13595553.729999997</v>
      </c>
      <c r="E29" s="52">
        <v>28621238.259999994</v>
      </c>
      <c r="F29" s="30">
        <v>12995437.720000003</v>
      </c>
      <c r="G29" s="30">
        <v>15974863.366400003</v>
      </c>
      <c r="H29" s="52">
        <v>28970301.086400006</v>
      </c>
      <c r="I29" s="47">
        <v>-1.2048988561043195E-2</v>
      </c>
      <c r="J29" s="30"/>
      <c r="M29" s="42">
        <f ca="1">E29/1000</f>
        <v>28.970301086400003</v>
      </c>
      <c r="N29" s="42">
        <f ca="1">H29/1000</f>
        <v>19.37448603</v>
      </c>
      <c r="O29" t="s">
        <v>23</v>
      </c>
    </row>
    <row r="30" spans="1:15" x14ac:dyDescent="0.25">
      <c r="A30" s="34">
        <v>52</v>
      </c>
      <c r="B30" s="26" t="s">
        <v>52</v>
      </c>
      <c r="C30" s="27">
        <v>11780088.290000001</v>
      </c>
      <c r="D30" s="27">
        <v>7304318.0399999991</v>
      </c>
      <c r="E30" s="51">
        <v>19084406.329999998</v>
      </c>
      <c r="F30" s="27">
        <v>8346308.8000000007</v>
      </c>
      <c r="G30" s="27">
        <v>8603101.6631999984</v>
      </c>
      <c r="H30" s="51">
        <v>16949410.463199999</v>
      </c>
      <c r="I30" s="46">
        <v>0.12596283932325747</v>
      </c>
      <c r="J30" s="27"/>
      <c r="M30" s="43"/>
      <c r="N30" s="43"/>
      <c r="O30" t="s">
        <v>24</v>
      </c>
    </row>
    <row r="31" spans="1:15" x14ac:dyDescent="0.25">
      <c r="A31" s="35">
        <v>521</v>
      </c>
      <c r="B31" s="1" t="s">
        <v>58</v>
      </c>
      <c r="C31" s="30">
        <v>7957746.6300000008</v>
      </c>
      <c r="D31" s="30">
        <v>3899745.7699999996</v>
      </c>
      <c r="E31" s="52">
        <v>11857492.4</v>
      </c>
      <c r="F31" s="30">
        <v>2991772.4699999997</v>
      </c>
      <c r="G31" s="30">
        <v>4488797.2999999989</v>
      </c>
      <c r="H31" s="52">
        <v>7480569.7699999986</v>
      </c>
      <c r="I31" s="47">
        <v>0.58510551529820209</v>
      </c>
      <c r="J31" s="30"/>
      <c r="M31" s="42">
        <f t="shared" ref="M31:M33" ca="1" si="8">E31/1000</f>
        <v>7.4802540400000002</v>
      </c>
      <c r="N31" s="42">
        <f t="shared" ref="N31:N33" ca="1" si="9">H31/1000</f>
        <v>7.8944894692000016</v>
      </c>
      <c r="O31" t="s">
        <v>25</v>
      </c>
    </row>
    <row r="32" spans="1:15" x14ac:dyDescent="0.25">
      <c r="A32" s="35">
        <v>522</v>
      </c>
      <c r="B32" s="1" t="s">
        <v>59</v>
      </c>
      <c r="C32" s="30">
        <v>3822341.6599999997</v>
      </c>
      <c r="D32" s="30">
        <v>3404572.27</v>
      </c>
      <c r="E32" s="52">
        <v>7226913.9299999997</v>
      </c>
      <c r="F32" s="30">
        <v>5354536.330000001</v>
      </c>
      <c r="G32" s="30">
        <v>4114304.3631999991</v>
      </c>
      <c r="H32" s="52">
        <v>9468840.6931999996</v>
      </c>
      <c r="I32" s="47">
        <v>-0.23676887549814085</v>
      </c>
      <c r="J32" s="30"/>
      <c r="M32" s="42">
        <f t="shared" ca="1" si="8"/>
        <v>9.4688406932000007</v>
      </c>
      <c r="N32" s="42">
        <f t="shared" ca="1" si="9"/>
        <v>8.7425770844000024</v>
      </c>
      <c r="O32" t="s">
        <v>26</v>
      </c>
    </row>
    <row r="33" spans="1:15" x14ac:dyDescent="0.25">
      <c r="A33" s="35">
        <v>53</v>
      </c>
      <c r="B33" s="1" t="s">
        <v>55</v>
      </c>
      <c r="C33" s="30">
        <v>6540544.5299999909</v>
      </c>
      <c r="D33" s="30">
        <v>12737788.54000001</v>
      </c>
      <c r="E33" s="52">
        <v>19278333.07</v>
      </c>
      <c r="F33" s="30">
        <v>7695978.519000005</v>
      </c>
      <c r="G33" s="30">
        <v>6840145.1415999942</v>
      </c>
      <c r="H33" s="52">
        <v>14536123.660599999</v>
      </c>
      <c r="I33" s="47">
        <v>0.32623617686011475</v>
      </c>
      <c r="J33" s="30"/>
      <c r="M33" s="42">
        <f t="shared" ca="1" si="8"/>
        <v>14.5203248974</v>
      </c>
      <c r="N33" s="42">
        <f t="shared" ca="1" si="9"/>
        <v>12.507941453199994</v>
      </c>
      <c r="O33" t="s">
        <v>27</v>
      </c>
    </row>
    <row r="34" spans="1:15" x14ac:dyDescent="0.25">
      <c r="A34" s="35"/>
      <c r="B34" s="1"/>
      <c r="C34" s="32"/>
      <c r="D34" s="32"/>
      <c r="E34" s="32"/>
      <c r="F34" s="32"/>
      <c r="G34" s="32"/>
      <c r="H34" s="32"/>
      <c r="I34" s="49"/>
      <c r="J34" s="32"/>
    </row>
    <row r="35" spans="1:15" x14ac:dyDescent="0.25">
      <c r="A35" s="34">
        <v>6</v>
      </c>
      <c r="B35" s="26" t="s">
        <v>60</v>
      </c>
      <c r="C35" s="36">
        <v>68000676.146130428</v>
      </c>
      <c r="D35" s="36">
        <v>82445716.774627015</v>
      </c>
      <c r="E35" s="53">
        <v>150446392.92075744</v>
      </c>
      <c r="F35" s="36">
        <v>59237809.587498985</v>
      </c>
      <c r="G35" s="36">
        <v>66861857.937700599</v>
      </c>
      <c r="H35" s="53">
        <v>126099667.52519959</v>
      </c>
      <c r="I35" s="46">
        <v>0.19307525446641183</v>
      </c>
      <c r="J35" s="36"/>
      <c r="M35" s="43"/>
      <c r="N35" s="43"/>
      <c r="O35" t="s">
        <v>28</v>
      </c>
    </row>
    <row r="36" spans="1:15" x14ac:dyDescent="0.25">
      <c r="A36" s="35">
        <v>61</v>
      </c>
      <c r="B36" t="s">
        <v>61</v>
      </c>
      <c r="C36" s="30">
        <v>19456886.039999995</v>
      </c>
      <c r="D36" s="30">
        <v>22416626.960000001</v>
      </c>
      <c r="E36" s="52">
        <v>41873513</v>
      </c>
      <c r="F36" s="30">
        <v>16207592.790000014</v>
      </c>
      <c r="G36" s="30">
        <v>19196245.367199987</v>
      </c>
      <c r="H36" s="52">
        <v>35403838.157200001</v>
      </c>
      <c r="I36" s="47">
        <v>0.18273936328805296</v>
      </c>
      <c r="J36" s="30"/>
      <c r="M36" s="42">
        <f t="shared" ref="M36:M38" ca="1" si="10">E36/1000</f>
        <v>35.393868571999995</v>
      </c>
      <c r="N36" s="42">
        <f t="shared" ref="N36:N38" ca="1" si="11">H36/1000</f>
        <v>30.538872754799971</v>
      </c>
      <c r="O36" t="s">
        <v>29</v>
      </c>
    </row>
    <row r="37" spans="1:15" x14ac:dyDescent="0.25">
      <c r="A37" s="35">
        <v>62</v>
      </c>
      <c r="B37" t="s">
        <v>62</v>
      </c>
      <c r="C37" s="30">
        <v>28163668.854816254</v>
      </c>
      <c r="D37" s="30">
        <v>36714397.328431204</v>
      </c>
      <c r="E37" s="52">
        <v>64878066.183247462</v>
      </c>
      <c r="F37" s="30">
        <v>24635992.076790061</v>
      </c>
      <c r="G37" s="30">
        <v>27976011.108837865</v>
      </c>
      <c r="H37" s="52">
        <v>52612003.185627922</v>
      </c>
      <c r="I37" s="47">
        <v>0.23314191163453502</v>
      </c>
      <c r="J37" s="30"/>
      <c r="M37" s="42">
        <f t="shared" ca="1" si="10"/>
        <v>52.520318306827924</v>
      </c>
      <c r="N37" s="42">
        <f t="shared" ca="1" si="11"/>
        <v>36.085399194874206</v>
      </c>
      <c r="O37" t="s">
        <v>30</v>
      </c>
    </row>
    <row r="38" spans="1:15" x14ac:dyDescent="0.25">
      <c r="A38" s="35">
        <v>63</v>
      </c>
      <c r="B38" t="s">
        <v>63</v>
      </c>
      <c r="C38" s="30">
        <v>20380121.251314174</v>
      </c>
      <c r="D38" s="30">
        <v>23314692.48619581</v>
      </c>
      <c r="E38" s="52">
        <v>43694813.737509981</v>
      </c>
      <c r="F38" s="30">
        <v>18394224.720708914</v>
      </c>
      <c r="G38" s="30">
        <v>19689601.461662743</v>
      </c>
      <c r="H38" s="52">
        <v>38083826.182371661</v>
      </c>
      <c r="I38" s="47">
        <v>0.14733255866332962</v>
      </c>
      <c r="J38" s="30"/>
      <c r="M38" s="42">
        <f t="shared" ca="1" si="10"/>
        <v>37.992744907971662</v>
      </c>
      <c r="N38" s="42">
        <f t="shared" ca="1" si="11"/>
        <v>37.523443187209679</v>
      </c>
      <c r="O38" t="s">
        <v>31</v>
      </c>
    </row>
    <row r="39" spans="1:15" x14ac:dyDescent="0.25">
      <c r="A39" s="35"/>
      <c r="C39" s="32"/>
      <c r="D39" s="32"/>
      <c r="E39" s="32"/>
      <c r="F39" s="32"/>
      <c r="G39" s="32"/>
      <c r="H39" s="32"/>
      <c r="I39" s="49"/>
      <c r="J39" s="32"/>
    </row>
    <row r="40" spans="1:15" x14ac:dyDescent="0.25">
      <c r="A40" s="34">
        <v>7</v>
      </c>
      <c r="B40" s="37" t="s">
        <v>64</v>
      </c>
      <c r="C40" s="27">
        <v>3759436</v>
      </c>
      <c r="D40" s="27">
        <v>3838893.7000000007</v>
      </c>
      <c r="E40" s="51">
        <v>7598329.7000000011</v>
      </c>
      <c r="F40" s="27">
        <v>3144360.7299999977</v>
      </c>
      <c r="G40" s="27">
        <v>3008244.6695200009</v>
      </c>
      <c r="H40" s="51">
        <v>6152605.3995199986</v>
      </c>
      <c r="I40" s="46">
        <v>0.2349775756125676</v>
      </c>
      <c r="J40" s="27"/>
      <c r="M40" s="42">
        <f ca="1">E40/1000</f>
        <v>9.7440422675200118</v>
      </c>
      <c r="N40" s="42">
        <f ca="1">H40/1000</f>
        <v>4.2145074720000011</v>
      </c>
      <c r="O40" t="s">
        <v>32</v>
      </c>
    </row>
    <row r="41" spans="1:15" x14ac:dyDescent="0.25">
      <c r="A41" s="35"/>
      <c r="C41" s="32"/>
      <c r="D41" s="32"/>
      <c r="E41" s="32"/>
      <c r="F41" s="32"/>
      <c r="G41" s="32"/>
      <c r="H41" s="32"/>
      <c r="I41" s="49"/>
      <c r="J41" s="32"/>
      <c r="O41" t="s">
        <v>0</v>
      </c>
    </row>
    <row r="42" spans="1:15" x14ac:dyDescent="0.25">
      <c r="A42" s="35"/>
      <c r="B42" t="s">
        <v>0</v>
      </c>
      <c r="C42" s="38">
        <v>334814262.53761226</v>
      </c>
      <c r="D42" s="38">
        <v>387562354.28661907</v>
      </c>
      <c r="E42" s="54">
        <v>722376616.82423127</v>
      </c>
      <c r="F42" s="38">
        <v>286835695.18951792</v>
      </c>
      <c r="G42" s="38">
        <v>309470401.58519435</v>
      </c>
      <c r="H42" s="54">
        <v>596306096.77471232</v>
      </c>
      <c r="I42" s="50">
        <v>0.21141913646599697</v>
      </c>
      <c r="J42" s="38"/>
      <c r="M42" s="44">
        <f ca="1">SUM(M5:M40)</f>
        <v>599.64573945173902</v>
      </c>
      <c r="N42" s="44">
        <f ca="1">SUM(N5:N40)</f>
        <v>507.50379560553353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BEC Rev 4</vt:lpstr>
      <vt:lpstr>Sheet1</vt:lpstr>
      <vt:lpstr>'BEC Rev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McLaughlin, Errol</dc:creator>
  <cp:lastModifiedBy>Ricketts, Jermaine</cp:lastModifiedBy>
  <cp:lastPrinted>2019-09-17T14:04:58Z</cp:lastPrinted>
  <dcterms:created xsi:type="dcterms:W3CDTF">2019-09-17T13:56:40Z</dcterms:created>
  <dcterms:modified xsi:type="dcterms:W3CDTF">2023-01-17T15:14:16Z</dcterms:modified>
</cp:coreProperties>
</file>